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1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  <c r="I28"/>
  <c r="J28"/>
  <c r="K28"/>
  <c r="L28"/>
  <c r="H29"/>
  <c r="I29"/>
  <c r="J29"/>
  <c r="K29"/>
  <c r="L29"/>
  <c r="H30"/>
  <c r="I30"/>
  <c r="J30"/>
  <c r="K30"/>
  <c r="L30"/>
  <c r="H31"/>
  <c r="I31"/>
  <c r="J31"/>
  <c r="K31"/>
  <c r="L31"/>
  <c r="H32"/>
  <c r="I32"/>
  <c r="J32"/>
  <c r="K32"/>
  <c r="L32"/>
  <c r="H33"/>
  <c r="I33"/>
  <c r="J33"/>
  <c r="K33"/>
  <c r="L33"/>
  <c r="H34"/>
  <c r="I34"/>
  <c r="J34"/>
  <c r="K34"/>
  <c r="L34"/>
  <c r="H35"/>
  <c r="I35"/>
  <c r="J35"/>
  <c r="K35"/>
  <c r="L35"/>
  <c r="H36"/>
  <c r="I36"/>
  <c r="J36"/>
  <c r="K36"/>
  <c r="L36"/>
  <c r="L66" l="1"/>
  <c r="K66"/>
  <c r="J66"/>
  <c r="I66"/>
  <c r="H66"/>
  <c r="L65"/>
  <c r="K65"/>
  <c r="J65"/>
  <c r="I65"/>
  <c r="H65"/>
  <c r="L64"/>
  <c r="K64"/>
  <c r="J64"/>
  <c r="I64"/>
  <c r="H64"/>
  <c r="L63"/>
  <c r="K63"/>
  <c r="J63"/>
  <c r="I63"/>
  <c r="H63"/>
  <c r="L62"/>
  <c r="K62"/>
  <c r="J62"/>
  <c r="I62"/>
  <c r="H62"/>
  <c r="L61"/>
  <c r="K61"/>
  <c r="J61"/>
  <c r="I61"/>
  <c r="H61"/>
  <c r="L60"/>
  <c r="K60"/>
  <c r="J60"/>
  <c r="I60"/>
  <c r="H60"/>
  <c r="L59"/>
  <c r="K59"/>
  <c r="J59"/>
  <c r="I59"/>
  <c r="H59"/>
  <c r="L58"/>
  <c r="K58"/>
  <c r="J58"/>
  <c r="I58"/>
  <c r="H58"/>
  <c r="L57"/>
  <c r="K57"/>
  <c r="J57"/>
  <c r="I57"/>
  <c r="H57"/>
  <c r="L56"/>
  <c r="K56"/>
  <c r="J56"/>
  <c r="I56"/>
  <c r="H56"/>
  <c r="L55"/>
  <c r="K55"/>
  <c r="J55"/>
  <c r="I55"/>
  <c r="H55"/>
  <c r="L54"/>
  <c r="K54"/>
  <c r="J54"/>
  <c r="I54"/>
  <c r="H54"/>
  <c r="L53"/>
  <c r="K53"/>
  <c r="J53"/>
  <c r="I53"/>
  <c r="H53"/>
  <c r="L52"/>
  <c r="K52"/>
  <c r="J52"/>
  <c r="I52"/>
  <c r="H52"/>
  <c r="L51"/>
  <c r="K51"/>
  <c r="J51"/>
  <c r="I51"/>
  <c r="H51"/>
  <c r="L50"/>
  <c r="K50"/>
  <c r="J50"/>
  <c r="I50"/>
  <c r="H50"/>
  <c r="L49"/>
  <c r="K49"/>
  <c r="J49"/>
  <c r="I49"/>
  <c r="H49"/>
  <c r="L48"/>
  <c r="K48"/>
  <c r="J48"/>
  <c r="I48"/>
  <c r="H48"/>
</calcChain>
</file>

<file path=xl/sharedStrings.xml><?xml version="1.0" encoding="utf-8"?>
<sst xmlns="http://schemas.openxmlformats.org/spreadsheetml/2006/main" count="217" uniqueCount="109">
  <si>
    <t>I.SALARIZARE FUNCTIONARI PUBLICI</t>
  </si>
  <si>
    <t>A) FUNCTII PUBLICE DE CONDUCERE</t>
  </si>
  <si>
    <t>Nr. crt.</t>
  </si>
  <si>
    <t>Functia</t>
  </si>
  <si>
    <t>GRAD</t>
  </si>
  <si>
    <t>Nivelul studiilor</t>
  </si>
  <si>
    <t>II</t>
  </si>
  <si>
    <t>S</t>
  </si>
  <si>
    <t>Director executiv</t>
  </si>
  <si>
    <t>Sef serviciu</t>
  </si>
  <si>
    <t>Sef birou</t>
  </si>
  <si>
    <t>I</t>
  </si>
  <si>
    <t>B) FUNCTII PUBLICE DE EXECUTIE</t>
  </si>
  <si>
    <t xml:space="preserve">Gradul </t>
  </si>
  <si>
    <t>superior</t>
  </si>
  <si>
    <t>principal</t>
  </si>
  <si>
    <t>asistent</t>
  </si>
  <si>
    <t>debutant</t>
  </si>
  <si>
    <t>Referent de specialitate</t>
  </si>
  <si>
    <t>SSD</t>
  </si>
  <si>
    <t>Referent, politist local</t>
  </si>
  <si>
    <t>M</t>
  </si>
  <si>
    <t>A) FUNCTII CONTRACTUALE DE CONDUCERE</t>
  </si>
  <si>
    <t>B) FUNCTII CONTRACTUALE DE EXECUTIE</t>
  </si>
  <si>
    <t>GRAD/       TREAPTA</t>
  </si>
  <si>
    <t>Consilier, inspector specialitate</t>
  </si>
  <si>
    <t>IA</t>
  </si>
  <si>
    <t>Referent</t>
  </si>
  <si>
    <t>M;G</t>
  </si>
  <si>
    <t>Paznic</t>
  </si>
  <si>
    <t>Bucatar</t>
  </si>
  <si>
    <t xml:space="preserve">          - </t>
  </si>
  <si>
    <t>Ingrijitor</t>
  </si>
  <si>
    <t>Sofer</t>
  </si>
  <si>
    <t>III</t>
  </si>
  <si>
    <t>IV</t>
  </si>
  <si>
    <t>Muncitor necalificat</t>
  </si>
  <si>
    <t>SALARIUL DE BAZA</t>
  </si>
  <si>
    <t>-</t>
  </si>
  <si>
    <t>II.SALARIZARE PERSONAL CONTRACTUAL</t>
  </si>
  <si>
    <t>SALARIUL DE BAZA/GRADATIA</t>
  </si>
  <si>
    <t>B).1.</t>
  </si>
  <si>
    <t>BIBLIOTECA</t>
  </si>
  <si>
    <t>Bibliotecar</t>
  </si>
  <si>
    <t>SERVICIUL PUBLIC DE ASISTENTA MEDICALA LA UNITATILE SCOLARE</t>
  </si>
  <si>
    <t>Medic specialist</t>
  </si>
  <si>
    <t>Asistent medical</t>
  </si>
  <si>
    <t>PL</t>
  </si>
  <si>
    <t>COMPARTIMENT ASISTENTA MEDICALA COMUNITARA</t>
  </si>
  <si>
    <t>COMPARTIMENT ASISTENTI PERSONALI AI PERSOANELOR CU HANDICAP GRAV</t>
  </si>
  <si>
    <t>Asistent personal</t>
  </si>
  <si>
    <t>SPORURI</t>
  </si>
  <si>
    <t>Tipul sporului acordat</t>
  </si>
  <si>
    <t>Cota procentuala</t>
  </si>
  <si>
    <t>Baza legala</t>
  </si>
  <si>
    <t>Serviciul Public de Asistenta Medicala la Unitatile Scolare</t>
  </si>
  <si>
    <t>Centrul de Zi</t>
  </si>
  <si>
    <t xml:space="preserve"> Art. 1 şi art. 2 ale pct I ,, Reglementări specifice personalului încadrat pe bază de contract individual de muncă – personal contractual din administraţia publică” din Legea - cadru nr. 153./2017, cu modificările şi completările ulterioare</t>
  </si>
  <si>
    <t>Arhiva</t>
  </si>
  <si>
    <t>Compartiment Asistenta Medicala Comunitara</t>
  </si>
  <si>
    <t>Art. 15 din Legea - cadru nr. 153/2017 privind salarizarea personalului plătit din fonduri publice</t>
  </si>
  <si>
    <t>Biblioteca</t>
  </si>
  <si>
    <t xml:space="preserve"> Anexe nr. 8 lit. C pct. 2 din Regulamentul-cadru privind stabilirea locurilor de muncă, a categoriilor de personal, a mărimii concrete a sporului pentru condiții de muncă prevăzut în anexa nr. II la Legea-cadru nr. 153/2017 privind salarizarea personalului plătit din fonduri publice, precum și a condițiilor de acordare a acestuia, pentru familia ocupațională de funcții bugetare "Sănătate și asistență socială" aprobat prin HG nr. 153/2018,</t>
  </si>
  <si>
    <t xml:space="preserve"> Anexe nr. 8 lit. A pct. 3, 3.1 din Regulamentul-cadru privind stabilirea locurilor de muncă, a categoriilor de personal, a mărimii concrete a sporului pentru condiții de muncă prevăzut în anexa nr. II la Legea-cadru nr. 153/2017 privind salarizarea personalului plătit din fonduri publice, precum și a condițiilor de acordare a acestuia, pentru familia ocupațională de funcții bugetare "Sănătate și asistență socială" aprobat prin HG nr. 153/2018,</t>
  </si>
  <si>
    <t>Indemnizatie de hrana</t>
  </si>
  <si>
    <t>Nivelul veniturilor salariale se stabilește, în condițiile prevăzute la alin. (1) și (3), fără a depăși nivelul indemnizației lunare a funcției de viceprimar sau, după caz, a indemnizației lunare a vicepreședintelui consiliului județean, sau, după caz, a viceprimarului municipiului București, corespunzător nivelului de organizare: comună, oraș, municipiu, sectoarele municipiului București, primăria generală a municipiului București, exclusiv majorările prevăzute la art. 16 alin. (2), cu încadrarea în cheltuielile de personal aprobate în bugetele de venituri și cheltuieli.</t>
  </si>
  <si>
    <t>Limitari ale venitului salarial</t>
  </si>
  <si>
    <t>15% aplicat la salariul de baza</t>
  </si>
  <si>
    <t>7% aplicat la salariul de baza</t>
  </si>
  <si>
    <t>10% aplicat la salariul de baza</t>
  </si>
  <si>
    <t>impozit pe venit: 10%</t>
  </si>
  <si>
    <t>contributia de asigurari sociale: 25%</t>
  </si>
  <si>
    <t>contributia de asigurari sociale de sanatate: 10%</t>
  </si>
  <si>
    <t>Indemnizatie primar</t>
  </si>
  <si>
    <t>Indemnizatie viceprimar</t>
  </si>
  <si>
    <t>Art. 10, litera b) din Capitolul II la Anexa nr. VII din Legea - cadru nr. 153/2017, cu modificările şi completările ulterioare</t>
  </si>
  <si>
    <t>347 lei brut lunar/salariat</t>
  </si>
  <si>
    <t>Salariile de baza/ indemnizatiile lunare sunt in cuantum brut, la care se aplica retinerile obligatorii:</t>
  </si>
  <si>
    <t>Piata ( personalul muncitor: ingrijitor, muncitor necalificat)</t>
  </si>
  <si>
    <t>Art. 1 alin. (1) lit. b) din cap. VI a anexei nr. III la Legea - cadru nr. 153/2017, cu modificările şi completările ulterioare;</t>
  </si>
  <si>
    <t xml:space="preserve"> Condiţii de muncă vătămătoare sau periculoase</t>
  </si>
  <si>
    <t xml:space="preserve"> Condiţii de muncă grele</t>
  </si>
  <si>
    <t>Majorare salariu de baza pe perioada de exercitare a activitӑţii de control financiar preventiv</t>
  </si>
  <si>
    <t>Regulamentul privind stabilirea locurilor de muncă, a categoriilor de personal, mărimea concretă a sporului pentru condiții de muncă, precum și condițiile de acordare a acestuia pentru familia ocupațională de funcții bugetare "Administrație" din administrația publică locală aprobat prin HG nr. 569/2017</t>
  </si>
  <si>
    <t>Art. 1 alin. (1) lit. a) din cap. VI a anexei nr. III la Legea - cadru nr. 153/2017, cu modificările şi completările ulterioare;</t>
  </si>
  <si>
    <r>
      <t>Art. 23 din Legea - cadru nr. 153/2017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privind salarizarea personalului plătit din fonduri publice</t>
    </r>
  </si>
  <si>
    <t>Art. 11 din Legea - cadru nr. 153/2017privind salarizarea personalului plătit din fonduri publice</t>
  </si>
  <si>
    <t>DIRECTOR EXECUTIV</t>
  </si>
  <si>
    <t>RADULESCU FLORIN</t>
  </si>
  <si>
    <t>Administrator public</t>
  </si>
  <si>
    <t>Valoarea bruta a sporurilor</t>
  </si>
  <si>
    <t>Secretar general oras</t>
  </si>
  <si>
    <t>Intocmit,</t>
  </si>
  <si>
    <t>TRANSPARENTA VENITURILOR SALARIALE - MARTIE 2024</t>
  </si>
  <si>
    <t>Inspector, consilier, consilier juridic, consilier achizitii publice, politist local</t>
  </si>
  <si>
    <t>Muncitor calificat, expert problemele romilor</t>
  </si>
  <si>
    <t>23.502 lei/ lunar</t>
  </si>
  <si>
    <t xml:space="preserve"> Condiţii de muncă vătămătoare sau periculoase, condiţii de muncă deosebite cum ar fi stres sau risc </t>
  </si>
  <si>
    <t>Legea - cadru nr. 153/2017privind salarizarea personalului plătit din fonduri publice, respectiv art. II din OUG nr. 115/2023</t>
  </si>
  <si>
    <t>Majorare salariu de baza pe perioada de exercitare a activitӑţii de medic coordonator</t>
  </si>
  <si>
    <t>5% aplicat la salariul de baza</t>
  </si>
  <si>
    <t>Art. 4, alin. (4), lit. d), din Anexa la Ordin 2508/4493/2023 ; pct. 1, 1.4, din Cap. I al Anexei nr. II din Legea nr. 153/2017</t>
  </si>
  <si>
    <t>Norma de hrana acordata personalului politiei locale</t>
  </si>
  <si>
    <t>norma 6- 48 lei/zi, norma 12 B- 5 lei/zi</t>
  </si>
  <si>
    <r>
      <t>OG nr. 26/1994, art. 35</t>
    </r>
    <r>
      <rPr>
        <sz val="9"/>
        <color theme="1"/>
        <rFont val="Calibri"/>
        <family val="2"/>
      </rPr>
      <t>¹</t>
    </r>
    <r>
      <rPr>
        <sz val="9"/>
        <color theme="1"/>
        <rFont val="Times New Roman"/>
        <family val="1"/>
      </rPr>
      <t xml:space="preserve"> din Lege nr. 155/2010, HGR nr. 171/2015, in nr. 893/2023</t>
    </r>
  </si>
  <si>
    <t>Indemnizatiile lunare pentru functiile de demnitate publica determinate conform coeficienților din anexa nr. IX la Legea nr. 153/2017 , confrom Legii nr. 103/2023, OUG nr. 115/2023</t>
  </si>
  <si>
    <t>500 lei</t>
  </si>
  <si>
    <t>Art. 31 alin. (1), lit. f) de la cap. II din anexa nr. II la Legea - cadru nr. 153/2017 privind salarizarea personalului plătit din fonduri publice</t>
  </si>
  <si>
    <t>Indemnizatie lunara acordata asistentilor medicali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</si>
</sst>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&quot;$&quot;#,##0.0000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165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" fontId="0" fillId="2" borderId="8" xfId="0" applyNumberFormat="1" applyFill="1" applyBorder="1"/>
    <xf numFmtId="2" fontId="0" fillId="0" borderId="8" xfId="0" applyNumberFormat="1" applyBorder="1" applyAlignment="1">
      <alignment horizontal="center"/>
    </xf>
    <xf numFmtId="1" fontId="0" fillId="2" borderId="0" xfId="0" applyNumberFormat="1" applyFill="1"/>
    <xf numFmtId="164" fontId="0" fillId="2" borderId="0" xfId="0" applyNumberFormat="1" applyFill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6" xfId="0" applyBorder="1"/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/>
    <xf numFmtId="1" fontId="0" fillId="2" borderId="9" xfId="0" applyNumberFormat="1" applyFill="1" applyBorder="1"/>
    <xf numFmtId="0" fontId="0" fillId="0" borderId="13" xfId="0" applyBorder="1" applyAlignment="1">
      <alignment horizontal="center" vertical="center" wrapText="1"/>
    </xf>
    <xf numFmtId="164" fontId="3" fillId="2" borderId="13" xfId="0" applyNumberFormat="1" applyFont="1" applyFill="1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8" xfId="0" applyNumberFormat="1" applyBorder="1"/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3" fillId="0" borderId="8" xfId="0" applyFont="1" applyBorder="1" applyAlignment="1"/>
    <xf numFmtId="0" fontId="11" fillId="0" borderId="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5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1" fillId="0" borderId="0" xfId="0" applyFont="1" applyBorder="1" applyAlignment="1">
      <alignment horizontal="center" wrapText="1"/>
    </xf>
    <xf numFmtId="1" fontId="0" fillId="2" borderId="0" xfId="0" applyNumberFormat="1" applyFill="1" applyBorder="1"/>
    <xf numFmtId="164" fontId="3" fillId="2" borderId="0" xfId="0" applyNumberFormat="1" applyFont="1" applyFill="1" applyBorder="1"/>
    <xf numFmtId="0" fontId="1" fillId="0" borderId="8" xfId="0" applyFont="1" applyBorder="1"/>
    <xf numFmtId="0" fontId="3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0" fillId="2" borderId="0" xfId="0" applyFill="1"/>
    <xf numFmtId="2" fontId="0" fillId="2" borderId="0" xfId="0" applyNumberFormat="1" applyFill="1"/>
    <xf numFmtId="0" fontId="0" fillId="0" borderId="8" xfId="0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0" fillId="2" borderId="8" xfId="0" applyFill="1" applyBorder="1"/>
    <xf numFmtId="0" fontId="8" fillId="2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wrapText="1"/>
    </xf>
    <xf numFmtId="9" fontId="11" fillId="0" borderId="3" xfId="0" applyNumberFormat="1" applyFont="1" applyBorder="1" applyAlignment="1">
      <alignment horizontal="center" wrapText="1"/>
    </xf>
    <xf numFmtId="9" fontId="11" fillId="0" borderId="5" xfId="0" applyNumberFormat="1" applyFont="1" applyBorder="1" applyAlignment="1">
      <alignment horizontal="center" wrapText="1"/>
    </xf>
    <xf numFmtId="9" fontId="11" fillId="0" borderId="14" xfId="0" applyNumberFormat="1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wrapText="1"/>
    </xf>
    <xf numFmtId="9" fontId="11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7" fillId="0" borderId="10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  <xf numFmtId="0" fontId="18" fillId="0" borderId="13" xfId="0" applyFont="1" applyBorder="1"/>
    <xf numFmtId="0" fontId="17" fillId="0" borderId="0" xfId="0" applyFont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8" xfId="0" applyFont="1" applyBorder="1" applyAlignment="1">
      <alignment horizontal="left"/>
    </xf>
    <xf numFmtId="0" fontId="17" fillId="0" borderId="8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CC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25"/>
  <sheetViews>
    <sheetView tabSelected="1" topLeftCell="A79" workbookViewId="0">
      <selection activeCell="Q77" sqref="Q77"/>
    </sheetView>
  </sheetViews>
  <sheetFormatPr defaultRowHeight="15"/>
  <cols>
    <col min="2" max="2" width="4.28515625" customWidth="1"/>
    <col min="3" max="3" width="4.140625" customWidth="1"/>
    <col min="4" max="4" width="21.7109375" customWidth="1"/>
    <col min="5" max="5" width="9.140625" customWidth="1"/>
    <col min="6" max="6" width="9.140625" style="1" customWidth="1"/>
    <col min="7" max="7" width="10.5703125" customWidth="1"/>
    <col min="8" max="8" width="10.7109375" style="2" customWidth="1"/>
    <col min="9" max="9" width="10.5703125" style="2" customWidth="1"/>
    <col min="10" max="10" width="11.28515625" customWidth="1"/>
    <col min="11" max="12" width="10" customWidth="1"/>
    <col min="13" max="13" width="4.85546875" customWidth="1"/>
    <col min="14" max="14" width="6.42578125" customWidth="1"/>
  </cols>
  <sheetData>
    <row r="1" spans="3:14" ht="15" customHeight="1">
      <c r="D1" s="106"/>
      <c r="E1" s="106"/>
      <c r="F1" s="106"/>
      <c r="J1" s="103"/>
      <c r="K1" s="103"/>
      <c r="L1" s="103"/>
      <c r="M1" s="103"/>
    </row>
    <row r="2" spans="3:14" ht="15" customHeight="1">
      <c r="C2" s="107" t="s">
        <v>93</v>
      </c>
      <c r="D2" s="107"/>
      <c r="E2" s="107"/>
      <c r="F2" s="107"/>
      <c r="G2" s="107"/>
      <c r="H2" s="107"/>
      <c r="I2" s="107"/>
      <c r="J2" s="107"/>
      <c r="K2" s="108"/>
      <c r="L2" s="104"/>
      <c r="M2" s="105"/>
    </row>
    <row r="3" spans="3:14" ht="39" customHeight="1">
      <c r="C3" s="107"/>
      <c r="D3" s="107"/>
      <c r="E3" s="107"/>
      <c r="F3" s="107"/>
      <c r="G3" s="107"/>
      <c r="H3" s="107"/>
      <c r="I3" s="107"/>
      <c r="J3" s="107"/>
      <c r="K3" s="108"/>
      <c r="L3" s="104"/>
      <c r="M3" s="105"/>
    </row>
    <row r="4" spans="3:14" ht="15" customHeight="1"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3:14" ht="28.5" customHeight="1">
      <c r="C5" s="52"/>
      <c r="D5" s="175" t="s">
        <v>77</v>
      </c>
      <c r="E5" s="175"/>
      <c r="F5" s="175"/>
      <c r="G5" s="175"/>
      <c r="H5" s="175"/>
      <c r="I5" s="176"/>
      <c r="J5" s="177" t="s">
        <v>70</v>
      </c>
      <c r="K5" s="177"/>
      <c r="L5" s="177"/>
      <c r="M5" s="178"/>
      <c r="N5" s="179"/>
    </row>
    <row r="6" spans="3:14" ht="16.5" customHeight="1">
      <c r="C6" s="20"/>
      <c r="D6" s="180"/>
      <c r="E6" s="180"/>
      <c r="F6" s="180"/>
      <c r="G6" s="180"/>
      <c r="H6" s="180"/>
      <c r="I6" s="180"/>
      <c r="J6" s="181" t="s">
        <v>71</v>
      </c>
      <c r="K6" s="181"/>
      <c r="L6" s="181"/>
      <c r="M6" s="182"/>
      <c r="N6" s="179"/>
    </row>
    <row r="7" spans="3:14" ht="16.5" customHeight="1">
      <c r="C7" s="20"/>
      <c r="D7" s="180"/>
      <c r="E7" s="180"/>
      <c r="F7" s="180"/>
      <c r="G7" s="180"/>
      <c r="H7" s="180"/>
      <c r="I7" s="180"/>
      <c r="J7" s="183" t="s">
        <v>72</v>
      </c>
      <c r="K7" s="183"/>
      <c r="L7" s="183"/>
      <c r="M7" s="183"/>
      <c r="N7" s="183"/>
    </row>
    <row r="8" spans="3:14" ht="47.25" customHeight="1">
      <c r="C8" s="20"/>
      <c r="D8" s="184" t="s">
        <v>105</v>
      </c>
      <c r="E8" s="184"/>
      <c r="F8" s="184"/>
      <c r="G8" s="184"/>
      <c r="H8" s="184"/>
      <c r="I8" s="184"/>
      <c r="J8" s="185"/>
      <c r="K8" s="185"/>
      <c r="L8" s="185"/>
      <c r="M8" s="185"/>
      <c r="N8" s="185"/>
    </row>
    <row r="9" spans="3:14" ht="16.5" customHeight="1">
      <c r="C9" s="20"/>
      <c r="D9" s="186" t="s">
        <v>73</v>
      </c>
      <c r="E9" s="186"/>
      <c r="F9" s="187">
        <v>14490</v>
      </c>
      <c r="G9" s="188"/>
      <c r="H9" s="188"/>
      <c r="I9" s="188"/>
      <c r="J9" s="185"/>
      <c r="K9" s="185"/>
      <c r="L9" s="185"/>
      <c r="M9" s="185"/>
      <c r="N9" s="185"/>
    </row>
    <row r="10" spans="3:14" ht="16.5" customHeight="1">
      <c r="C10" s="20"/>
      <c r="D10" s="177" t="s">
        <v>74</v>
      </c>
      <c r="E10" s="177"/>
      <c r="F10" s="189">
        <v>12075</v>
      </c>
      <c r="G10" s="188"/>
      <c r="H10" s="188"/>
      <c r="I10" s="188"/>
      <c r="J10" s="185"/>
      <c r="K10" s="185"/>
      <c r="L10" s="185"/>
      <c r="M10" s="185"/>
      <c r="N10" s="185"/>
    </row>
    <row r="11" spans="3:14" ht="16.5" customHeight="1">
      <c r="C11" s="20"/>
      <c r="D11" s="66"/>
      <c r="E11" s="66"/>
      <c r="F11" s="66"/>
      <c r="G11" s="53"/>
      <c r="H11" s="53"/>
      <c r="I11" s="53"/>
      <c r="J11" s="51"/>
      <c r="K11" s="51"/>
      <c r="L11" s="51"/>
      <c r="M11" s="51"/>
      <c r="N11" s="51"/>
    </row>
    <row r="12" spans="3:14" ht="16.5" customHeight="1">
      <c r="C12" s="61" t="s">
        <v>2</v>
      </c>
      <c r="D12" s="62" t="s">
        <v>3</v>
      </c>
      <c r="E12" s="62" t="s">
        <v>5</v>
      </c>
      <c r="F12" s="62"/>
      <c r="G12" s="67" t="s">
        <v>37</v>
      </c>
      <c r="H12" s="61"/>
      <c r="I12" s="61"/>
      <c r="J12" s="51"/>
      <c r="K12" s="51"/>
      <c r="L12" s="51"/>
      <c r="M12" s="51"/>
      <c r="N12" s="51"/>
    </row>
    <row r="13" spans="3:14" ht="16.5" customHeight="1">
      <c r="C13" s="61">
        <v>1</v>
      </c>
      <c r="D13" s="62" t="s">
        <v>89</v>
      </c>
      <c r="E13" s="62" t="s">
        <v>7</v>
      </c>
      <c r="F13" s="109">
        <v>11900</v>
      </c>
      <c r="G13" s="110"/>
      <c r="H13" s="111"/>
      <c r="I13" s="61"/>
      <c r="J13" s="51"/>
      <c r="K13" s="51"/>
      <c r="L13" s="51"/>
      <c r="M13" s="51"/>
      <c r="N13" s="51"/>
    </row>
    <row r="14" spans="3:14" ht="16.5" customHeight="1">
      <c r="C14" s="20"/>
      <c r="D14" s="20"/>
      <c r="E14" s="20"/>
      <c r="F14" s="20"/>
      <c r="G14" s="20"/>
      <c r="H14" s="20"/>
      <c r="I14" s="20"/>
      <c r="J14" s="51"/>
      <c r="K14" s="51"/>
      <c r="L14" s="51"/>
      <c r="M14" s="51"/>
      <c r="N14" s="51"/>
    </row>
    <row r="15" spans="3:14">
      <c r="C15" s="85" t="s">
        <v>0</v>
      </c>
      <c r="D15" s="85"/>
      <c r="E15" s="85"/>
      <c r="F15" s="85"/>
      <c r="H15" s="80"/>
      <c r="I15" s="80"/>
      <c r="J15" s="80"/>
      <c r="K15" s="80"/>
    </row>
    <row r="16" spans="3:14">
      <c r="C16" s="22"/>
      <c r="D16" s="22"/>
      <c r="E16" s="22"/>
      <c r="F16" s="22"/>
      <c r="H16" s="80" t="s">
        <v>1</v>
      </c>
      <c r="I16" s="80"/>
      <c r="J16" s="80"/>
      <c r="K16" s="80"/>
    </row>
    <row r="17" spans="3:14">
      <c r="C17" s="3"/>
      <c r="D17" s="41"/>
      <c r="E17" s="3"/>
      <c r="F17" s="3"/>
    </row>
    <row r="18" spans="3:14" ht="39" customHeight="1">
      <c r="C18" s="4" t="s">
        <v>2</v>
      </c>
      <c r="D18" s="4" t="s">
        <v>3</v>
      </c>
      <c r="E18" s="4" t="s">
        <v>4</v>
      </c>
      <c r="F18" s="4" t="s">
        <v>5</v>
      </c>
      <c r="G18" s="77" t="s">
        <v>37</v>
      </c>
      <c r="H18" s="78"/>
      <c r="I18" s="78"/>
      <c r="J18" s="78"/>
      <c r="K18" s="78"/>
      <c r="L18" s="79"/>
      <c r="M18" s="23"/>
    </row>
    <row r="19" spans="3:14">
      <c r="C19" s="5">
        <v>1</v>
      </c>
      <c r="D19" s="6" t="s">
        <v>91</v>
      </c>
      <c r="E19" s="5" t="s">
        <v>6</v>
      </c>
      <c r="F19" s="5" t="s">
        <v>7</v>
      </c>
      <c r="G19" s="164">
        <v>11900</v>
      </c>
      <c r="H19" s="165"/>
      <c r="I19" s="165"/>
      <c r="J19" s="165"/>
      <c r="K19" s="165"/>
      <c r="L19" s="166"/>
      <c r="M19" s="24"/>
    </row>
    <row r="20" spans="3:14">
      <c r="C20" s="5">
        <v>2</v>
      </c>
      <c r="D20" s="6" t="s">
        <v>8</v>
      </c>
      <c r="E20" s="5" t="s">
        <v>6</v>
      </c>
      <c r="F20" s="5" t="s">
        <v>7</v>
      </c>
      <c r="G20" s="164">
        <v>10400</v>
      </c>
      <c r="H20" s="165"/>
      <c r="I20" s="165"/>
      <c r="J20" s="165"/>
      <c r="K20" s="165"/>
      <c r="L20" s="166"/>
      <c r="M20" s="24"/>
      <c r="N20" s="8"/>
    </row>
    <row r="21" spans="3:14">
      <c r="C21" s="5">
        <v>3</v>
      </c>
      <c r="D21" s="6" t="s">
        <v>9</v>
      </c>
      <c r="E21" s="5" t="s">
        <v>6</v>
      </c>
      <c r="F21" s="5" t="s">
        <v>7</v>
      </c>
      <c r="G21" s="164">
        <v>9969</v>
      </c>
      <c r="H21" s="165"/>
      <c r="I21" s="165"/>
      <c r="J21" s="165"/>
      <c r="K21" s="165"/>
      <c r="L21" s="166"/>
      <c r="M21" s="24"/>
    </row>
    <row r="22" spans="3:14">
      <c r="C22" s="5">
        <v>4</v>
      </c>
      <c r="D22" s="6" t="s">
        <v>10</v>
      </c>
      <c r="E22" s="5" t="s">
        <v>11</v>
      </c>
      <c r="F22" s="5" t="s">
        <v>7</v>
      </c>
      <c r="G22" s="164">
        <v>8775</v>
      </c>
      <c r="H22" s="165"/>
      <c r="I22" s="165"/>
      <c r="J22" s="165"/>
      <c r="K22" s="165"/>
      <c r="L22" s="167"/>
      <c r="M22" s="24"/>
    </row>
    <row r="23" spans="3:14">
      <c r="C23" s="1"/>
      <c r="D23" s="38"/>
      <c r="E23" s="1"/>
      <c r="G23" s="40"/>
      <c r="H23" s="40"/>
      <c r="I23" s="40"/>
      <c r="J23" s="40"/>
      <c r="K23" s="40"/>
      <c r="L23" s="39"/>
      <c r="M23" s="24"/>
    </row>
    <row r="24" spans="3:14">
      <c r="C24" s="1"/>
      <c r="D24" s="38"/>
      <c r="E24" s="1"/>
      <c r="G24" s="40"/>
      <c r="H24" s="80" t="s">
        <v>12</v>
      </c>
      <c r="I24" s="80"/>
      <c r="J24" s="80"/>
      <c r="K24" s="80"/>
      <c r="L24" s="40"/>
      <c r="M24" s="24"/>
    </row>
    <row r="25" spans="3:14">
      <c r="D25" s="73" t="s">
        <v>41</v>
      </c>
      <c r="F25" s="74"/>
      <c r="G25" s="25"/>
      <c r="H25" s="89"/>
      <c r="I25" s="89"/>
      <c r="J25" s="89"/>
      <c r="K25" s="89"/>
      <c r="L25" s="25"/>
    </row>
    <row r="26" spans="3:14" s="10" customFormat="1" ht="38.25" customHeight="1">
      <c r="C26" s="70" t="s">
        <v>2</v>
      </c>
      <c r="D26" s="70" t="s">
        <v>3</v>
      </c>
      <c r="E26" s="9" t="s">
        <v>13</v>
      </c>
      <c r="F26" s="70" t="s">
        <v>5</v>
      </c>
      <c r="G26" s="77" t="s">
        <v>40</v>
      </c>
      <c r="H26" s="78"/>
      <c r="I26" s="78"/>
      <c r="J26" s="78"/>
      <c r="K26" s="78"/>
      <c r="L26" s="79"/>
      <c r="M26" s="30"/>
    </row>
    <row r="27" spans="3:14" s="10" customFormat="1">
      <c r="C27" s="77"/>
      <c r="D27" s="78"/>
      <c r="E27" s="79"/>
      <c r="F27" s="72"/>
      <c r="G27" s="72">
        <v>0</v>
      </c>
      <c r="H27" s="72">
        <v>1</v>
      </c>
      <c r="I27" s="72">
        <v>2</v>
      </c>
      <c r="J27" s="72">
        <v>3</v>
      </c>
      <c r="K27" s="72">
        <v>4</v>
      </c>
      <c r="L27" s="76">
        <v>5</v>
      </c>
      <c r="M27" s="31"/>
    </row>
    <row r="28" spans="3:14" ht="15" customHeight="1">
      <c r="C28" s="82">
        <v>1</v>
      </c>
      <c r="D28" s="168" t="s">
        <v>94</v>
      </c>
      <c r="E28" s="7" t="s">
        <v>14</v>
      </c>
      <c r="F28" s="5" t="s">
        <v>7</v>
      </c>
      <c r="G28" s="15">
        <v>6742</v>
      </c>
      <c r="H28" s="14">
        <f t="shared" ref="H28:H36" si="0">G28*1.075</f>
        <v>7247.65</v>
      </c>
      <c r="I28" s="14">
        <f t="shared" ref="I28:I36" si="1">G28*1.125</f>
        <v>7584.75</v>
      </c>
      <c r="J28" s="14">
        <f t="shared" ref="J28:J36" si="2">G28*1.175</f>
        <v>7921.85</v>
      </c>
      <c r="K28" s="14">
        <f t="shared" ref="K28:K36" si="3">G28*1.2</f>
        <v>8090.4</v>
      </c>
      <c r="L28" s="28">
        <f t="shared" ref="L28:L36" si="4">G28 *1.225</f>
        <v>8258.9500000000007</v>
      </c>
      <c r="M28" s="32"/>
      <c r="N28" s="29"/>
    </row>
    <row r="29" spans="3:14">
      <c r="C29" s="83"/>
      <c r="D29" s="169"/>
      <c r="E29" s="7" t="s">
        <v>15</v>
      </c>
      <c r="F29" s="5" t="s">
        <v>7</v>
      </c>
      <c r="G29" s="15">
        <v>5646</v>
      </c>
      <c r="H29" s="14">
        <f t="shared" si="0"/>
        <v>6069.45</v>
      </c>
      <c r="I29" s="13">
        <f t="shared" si="1"/>
        <v>6351.75</v>
      </c>
      <c r="J29" s="13">
        <f t="shared" si="2"/>
        <v>6634.05</v>
      </c>
      <c r="K29" s="13">
        <f t="shared" si="3"/>
        <v>6775.2</v>
      </c>
      <c r="L29" s="27">
        <f t="shared" si="4"/>
        <v>6916.35</v>
      </c>
      <c r="M29" s="32"/>
      <c r="N29" s="29"/>
    </row>
    <row r="30" spans="3:14">
      <c r="C30" s="83"/>
      <c r="D30" s="169"/>
      <c r="E30" s="7" t="s">
        <v>16</v>
      </c>
      <c r="F30" s="5" t="s">
        <v>7</v>
      </c>
      <c r="G30" s="15">
        <v>5209</v>
      </c>
      <c r="H30" s="14">
        <f t="shared" si="0"/>
        <v>5599.6750000000002</v>
      </c>
      <c r="I30" s="13">
        <f t="shared" si="1"/>
        <v>5860.125</v>
      </c>
      <c r="J30" s="13">
        <f t="shared" si="2"/>
        <v>6120.5749999999998</v>
      </c>
      <c r="K30" s="13">
        <f t="shared" si="3"/>
        <v>6250.8</v>
      </c>
      <c r="L30" s="27">
        <f t="shared" si="4"/>
        <v>6381.0250000000005</v>
      </c>
      <c r="M30" s="32"/>
    </row>
    <row r="31" spans="3:14">
      <c r="C31" s="84"/>
      <c r="D31" s="170"/>
      <c r="E31" s="7" t="s">
        <v>17</v>
      </c>
      <c r="F31" s="5" t="s">
        <v>7</v>
      </c>
      <c r="G31" s="15">
        <v>4653</v>
      </c>
      <c r="H31" s="14">
        <f t="shared" si="0"/>
        <v>5001.9749999999995</v>
      </c>
      <c r="I31" s="13">
        <f t="shared" si="1"/>
        <v>5234.625</v>
      </c>
      <c r="J31" s="13">
        <f t="shared" si="2"/>
        <v>5467.2750000000005</v>
      </c>
      <c r="K31" s="13">
        <f t="shared" si="3"/>
        <v>5583.5999999999995</v>
      </c>
      <c r="L31" s="27">
        <f t="shared" si="4"/>
        <v>5699.9250000000002</v>
      </c>
      <c r="M31" s="32"/>
    </row>
    <row r="32" spans="3:14">
      <c r="C32" s="71">
        <v>2</v>
      </c>
      <c r="D32" s="75" t="s">
        <v>18</v>
      </c>
      <c r="E32" s="7" t="s">
        <v>14</v>
      </c>
      <c r="F32" s="5" t="s">
        <v>19</v>
      </c>
      <c r="G32" s="15">
        <v>6400</v>
      </c>
      <c r="H32" s="14">
        <f t="shared" si="0"/>
        <v>6880</v>
      </c>
      <c r="I32" s="13">
        <f t="shared" si="1"/>
        <v>7200</v>
      </c>
      <c r="J32" s="13">
        <f t="shared" si="2"/>
        <v>7520</v>
      </c>
      <c r="K32" s="13">
        <f t="shared" si="3"/>
        <v>7680</v>
      </c>
      <c r="L32" s="27">
        <f t="shared" si="4"/>
        <v>7840.0000000000009</v>
      </c>
      <c r="M32" s="32"/>
    </row>
    <row r="33" spans="3:13" ht="15.75" customHeight="1">
      <c r="C33" s="82">
        <v>3</v>
      </c>
      <c r="D33" s="82" t="s">
        <v>20</v>
      </c>
      <c r="E33" s="7" t="s">
        <v>14</v>
      </c>
      <c r="F33" s="5" t="s">
        <v>21</v>
      </c>
      <c r="G33" s="15">
        <v>4954</v>
      </c>
      <c r="H33" s="14">
        <f t="shared" si="0"/>
        <v>5325.55</v>
      </c>
      <c r="I33" s="13">
        <f t="shared" si="1"/>
        <v>5573.25</v>
      </c>
      <c r="J33" s="13">
        <f t="shared" si="2"/>
        <v>5820.95</v>
      </c>
      <c r="K33" s="13">
        <f t="shared" si="3"/>
        <v>5944.8</v>
      </c>
      <c r="L33" s="27">
        <f t="shared" si="4"/>
        <v>6068.6500000000005</v>
      </c>
      <c r="M33" s="32"/>
    </row>
    <row r="34" spans="3:13">
      <c r="C34" s="83"/>
      <c r="D34" s="83"/>
      <c r="E34" s="7" t="s">
        <v>15</v>
      </c>
      <c r="F34" s="5" t="s">
        <v>21</v>
      </c>
      <c r="G34" s="15">
        <v>4671</v>
      </c>
      <c r="H34" s="14">
        <f t="shared" si="0"/>
        <v>5021.3249999999998</v>
      </c>
      <c r="I34" s="13">
        <f t="shared" si="1"/>
        <v>5254.875</v>
      </c>
      <c r="J34" s="13">
        <f t="shared" si="2"/>
        <v>5488.4250000000002</v>
      </c>
      <c r="K34" s="13">
        <f t="shared" si="3"/>
        <v>5605.2</v>
      </c>
      <c r="L34" s="27">
        <f t="shared" si="4"/>
        <v>5721.9750000000004</v>
      </c>
      <c r="M34" s="32"/>
    </row>
    <row r="35" spans="3:13">
      <c r="C35" s="83"/>
      <c r="D35" s="83"/>
      <c r="E35" s="7" t="s">
        <v>16</v>
      </c>
      <c r="F35" s="5" t="s">
        <v>21</v>
      </c>
      <c r="G35" s="15">
        <v>4505</v>
      </c>
      <c r="H35" s="14">
        <f t="shared" si="0"/>
        <v>4842.875</v>
      </c>
      <c r="I35" s="13">
        <f t="shared" si="1"/>
        <v>5068.125</v>
      </c>
      <c r="J35" s="13">
        <f t="shared" si="2"/>
        <v>5293.375</v>
      </c>
      <c r="K35" s="13">
        <f t="shared" si="3"/>
        <v>5406</v>
      </c>
      <c r="L35" s="27">
        <f t="shared" si="4"/>
        <v>5518.625</v>
      </c>
      <c r="M35" s="32"/>
    </row>
    <row r="36" spans="3:13">
      <c r="C36" s="84"/>
      <c r="D36" s="84"/>
      <c r="E36" s="7" t="s">
        <v>17</v>
      </c>
      <c r="F36" s="5" t="s">
        <v>21</v>
      </c>
      <c r="G36" s="5">
        <v>4370</v>
      </c>
      <c r="H36" s="14">
        <f t="shared" si="0"/>
        <v>4697.75</v>
      </c>
      <c r="I36" s="14">
        <f t="shared" si="1"/>
        <v>4916.25</v>
      </c>
      <c r="J36" s="14">
        <f t="shared" si="2"/>
        <v>5134.75</v>
      </c>
      <c r="K36" s="14">
        <f t="shared" si="3"/>
        <v>5244</v>
      </c>
      <c r="L36" s="28">
        <f t="shared" si="4"/>
        <v>5353.25</v>
      </c>
      <c r="M36" s="32"/>
    </row>
    <row r="37" spans="3:13">
      <c r="C37" s="10"/>
      <c r="D37" s="10"/>
    </row>
    <row r="39" spans="3:13">
      <c r="C39" s="85" t="s">
        <v>39</v>
      </c>
      <c r="D39" s="85"/>
      <c r="E39" s="85"/>
      <c r="F39" s="85"/>
    </row>
    <row r="40" spans="3:13">
      <c r="H40" s="80" t="s">
        <v>22</v>
      </c>
      <c r="I40" s="80"/>
      <c r="J40" s="80"/>
      <c r="K40" s="80"/>
    </row>
    <row r="41" spans="3:13" ht="32.25" customHeight="1">
      <c r="C41" s="4" t="s">
        <v>2</v>
      </c>
      <c r="D41" s="4" t="s">
        <v>3</v>
      </c>
      <c r="E41" s="4" t="s">
        <v>4</v>
      </c>
      <c r="F41" s="4" t="s">
        <v>5</v>
      </c>
      <c r="G41" s="77" t="s">
        <v>37</v>
      </c>
      <c r="H41" s="78"/>
      <c r="I41" s="78"/>
      <c r="J41" s="78"/>
      <c r="K41" s="78"/>
      <c r="L41" s="78"/>
      <c r="M41" s="33"/>
    </row>
    <row r="42" spans="3:13">
      <c r="C42" s="5">
        <v>1</v>
      </c>
      <c r="D42" s="5" t="s">
        <v>10</v>
      </c>
      <c r="E42" s="5" t="s">
        <v>11</v>
      </c>
      <c r="F42" s="5" t="s">
        <v>7</v>
      </c>
      <c r="G42" s="86">
        <v>7508</v>
      </c>
      <c r="H42" s="87"/>
      <c r="I42" s="87"/>
      <c r="J42" s="87"/>
      <c r="K42" s="87"/>
      <c r="L42" s="87"/>
      <c r="M42" s="34"/>
    </row>
    <row r="43" spans="3:13">
      <c r="C43" s="5">
        <v>2</v>
      </c>
      <c r="D43" s="5" t="s">
        <v>10</v>
      </c>
      <c r="E43" s="5" t="s">
        <v>6</v>
      </c>
      <c r="F43" s="5" t="s">
        <v>7</v>
      </c>
      <c r="G43" s="86">
        <v>8097</v>
      </c>
      <c r="H43" s="87"/>
      <c r="I43" s="87"/>
      <c r="J43" s="87"/>
      <c r="K43" s="87"/>
      <c r="L43" s="88"/>
    </row>
    <row r="44" spans="3:13">
      <c r="C44" s="1"/>
      <c r="D44" s="38"/>
      <c r="E44" s="1"/>
      <c r="G44" s="43"/>
      <c r="H44" s="43"/>
      <c r="I44" s="43"/>
      <c r="J44" s="43"/>
      <c r="K44" s="43"/>
      <c r="L44" s="43"/>
    </row>
    <row r="45" spans="3:13">
      <c r="H45" s="80" t="s">
        <v>23</v>
      </c>
      <c r="I45" s="80"/>
      <c r="J45" s="80"/>
      <c r="K45" s="80"/>
    </row>
    <row r="46" spans="3:13" ht="30.75" customHeight="1">
      <c r="C46" s="4" t="s">
        <v>2</v>
      </c>
      <c r="D46" s="4" t="s">
        <v>3</v>
      </c>
      <c r="E46" s="4" t="s">
        <v>24</v>
      </c>
      <c r="F46" s="4" t="s">
        <v>5</v>
      </c>
      <c r="G46" s="77" t="s">
        <v>40</v>
      </c>
      <c r="H46" s="78"/>
      <c r="I46" s="78"/>
      <c r="J46" s="78"/>
      <c r="K46" s="78"/>
      <c r="L46" s="78"/>
      <c r="M46" s="33"/>
    </row>
    <row r="47" spans="3:13">
      <c r="C47" s="4"/>
      <c r="D47" s="4"/>
      <c r="E47" s="4"/>
      <c r="F47" s="11"/>
      <c r="G47" s="11">
        <v>0</v>
      </c>
      <c r="H47" s="11">
        <v>1</v>
      </c>
      <c r="I47" s="11">
        <v>2</v>
      </c>
      <c r="J47" s="11">
        <v>3</v>
      </c>
      <c r="K47" s="11">
        <v>4</v>
      </c>
      <c r="L47" s="26">
        <v>5</v>
      </c>
      <c r="M47" s="36"/>
    </row>
    <row r="48" spans="3:13" ht="16.5" customHeight="1">
      <c r="C48" s="82">
        <v>1</v>
      </c>
      <c r="D48" s="82" t="s">
        <v>25</v>
      </c>
      <c r="E48" s="5" t="s">
        <v>26</v>
      </c>
      <c r="F48" s="5" t="s">
        <v>7</v>
      </c>
      <c r="G48" s="15">
        <v>5100</v>
      </c>
      <c r="H48" s="16">
        <f>G48*1.075</f>
        <v>5482.5</v>
      </c>
      <c r="I48" s="16">
        <f>G48*1.125</f>
        <v>5737.5</v>
      </c>
      <c r="J48" s="16">
        <f>G48*1.175</f>
        <v>5992.5</v>
      </c>
      <c r="K48" s="16">
        <f>G48*1.2</f>
        <v>6120</v>
      </c>
      <c r="L48" s="35">
        <f>G48*1.225</f>
        <v>6247.5</v>
      </c>
      <c r="M48" s="37"/>
    </row>
    <row r="49" spans="3:13">
      <c r="C49" s="83"/>
      <c r="D49" s="83"/>
      <c r="E49" s="5" t="s">
        <v>11</v>
      </c>
      <c r="F49" s="5" t="s">
        <v>7</v>
      </c>
      <c r="G49" s="15">
        <v>4700</v>
      </c>
      <c r="H49" s="16">
        <f t="shared" ref="H49:H66" si="5">G49*1.075</f>
        <v>5052.5</v>
      </c>
      <c r="I49" s="16">
        <f t="shared" ref="I49:I66" si="6">G49*1.125</f>
        <v>5287.5</v>
      </c>
      <c r="J49" s="16">
        <f t="shared" ref="J49:J66" si="7">G49*1.175</f>
        <v>5522.5</v>
      </c>
      <c r="K49" s="16">
        <f t="shared" ref="K49:K66" si="8">G49*1.2</f>
        <v>5640</v>
      </c>
      <c r="L49" s="35">
        <f t="shared" ref="L49:L66" si="9">G49*1.225</f>
        <v>5757.5</v>
      </c>
      <c r="M49" s="37"/>
    </row>
    <row r="50" spans="3:13">
      <c r="C50" s="83"/>
      <c r="D50" s="83"/>
      <c r="E50" s="5" t="s">
        <v>6</v>
      </c>
      <c r="F50" s="5" t="s">
        <v>7</v>
      </c>
      <c r="G50" s="15">
        <v>4300</v>
      </c>
      <c r="H50" s="16">
        <f t="shared" si="5"/>
        <v>4622.5</v>
      </c>
      <c r="I50" s="16">
        <f t="shared" si="6"/>
        <v>4837.5</v>
      </c>
      <c r="J50" s="16">
        <f t="shared" si="7"/>
        <v>5052.5</v>
      </c>
      <c r="K50" s="16">
        <f t="shared" si="8"/>
        <v>5160</v>
      </c>
      <c r="L50" s="35">
        <f t="shared" si="9"/>
        <v>5267.5</v>
      </c>
      <c r="M50" s="37"/>
    </row>
    <row r="51" spans="3:13">
      <c r="C51" s="83"/>
      <c r="D51" s="84"/>
      <c r="E51" s="5" t="s">
        <v>17</v>
      </c>
      <c r="F51" s="5" t="s">
        <v>7</v>
      </c>
      <c r="G51" s="15">
        <v>4000</v>
      </c>
      <c r="H51" s="16">
        <f t="shared" si="5"/>
        <v>4300</v>
      </c>
      <c r="I51" s="16">
        <f t="shared" si="6"/>
        <v>4500</v>
      </c>
      <c r="J51" s="16">
        <f t="shared" si="7"/>
        <v>4700</v>
      </c>
      <c r="K51" s="16">
        <f t="shared" si="8"/>
        <v>4800</v>
      </c>
      <c r="L51" s="35">
        <f t="shared" si="9"/>
        <v>4900</v>
      </c>
      <c r="M51" s="37"/>
    </row>
    <row r="52" spans="3:13">
      <c r="C52" s="81">
        <v>2</v>
      </c>
      <c r="D52" s="82" t="s">
        <v>27</v>
      </c>
      <c r="E52" s="5" t="s">
        <v>26</v>
      </c>
      <c r="F52" s="5" t="s">
        <v>21</v>
      </c>
      <c r="G52" s="15">
        <v>4700</v>
      </c>
      <c r="H52" s="16">
        <f t="shared" si="5"/>
        <v>5052.5</v>
      </c>
      <c r="I52" s="16">
        <f t="shared" si="6"/>
        <v>5287.5</v>
      </c>
      <c r="J52" s="16">
        <f t="shared" si="7"/>
        <v>5522.5</v>
      </c>
      <c r="K52" s="16">
        <f t="shared" si="8"/>
        <v>5640</v>
      </c>
      <c r="L52" s="35">
        <f t="shared" si="9"/>
        <v>5757.5</v>
      </c>
      <c r="M52" s="37"/>
    </row>
    <row r="53" spans="3:13">
      <c r="C53" s="81"/>
      <c r="D53" s="83"/>
      <c r="E53" s="5" t="s">
        <v>11</v>
      </c>
      <c r="F53" s="5" t="s">
        <v>21</v>
      </c>
      <c r="G53" s="15">
        <v>4400</v>
      </c>
      <c r="H53" s="16">
        <f t="shared" si="5"/>
        <v>4730</v>
      </c>
      <c r="I53" s="16">
        <f t="shared" si="6"/>
        <v>4950</v>
      </c>
      <c r="J53" s="16">
        <f t="shared" si="7"/>
        <v>5170</v>
      </c>
      <c r="K53" s="16">
        <f t="shared" si="8"/>
        <v>5280</v>
      </c>
      <c r="L53" s="35">
        <f t="shared" si="9"/>
        <v>5390</v>
      </c>
      <c r="M53" s="37"/>
    </row>
    <row r="54" spans="3:13">
      <c r="C54" s="81"/>
      <c r="D54" s="83"/>
      <c r="E54" s="5" t="s">
        <v>6</v>
      </c>
      <c r="F54" s="5" t="s">
        <v>21</v>
      </c>
      <c r="G54" s="15">
        <v>4100</v>
      </c>
      <c r="H54" s="16">
        <f t="shared" si="5"/>
        <v>4407.5</v>
      </c>
      <c r="I54" s="16">
        <f t="shared" si="6"/>
        <v>4612.5</v>
      </c>
      <c r="J54" s="16">
        <f t="shared" si="7"/>
        <v>4817.5</v>
      </c>
      <c r="K54" s="16">
        <f t="shared" si="8"/>
        <v>4920</v>
      </c>
      <c r="L54" s="35">
        <f t="shared" si="9"/>
        <v>5022.5</v>
      </c>
      <c r="M54" s="37"/>
    </row>
    <row r="55" spans="3:13">
      <c r="C55" s="81"/>
      <c r="D55" s="84"/>
      <c r="E55" s="5" t="s">
        <v>17</v>
      </c>
      <c r="F55" s="5" t="s">
        <v>21</v>
      </c>
      <c r="G55" s="15">
        <v>3900</v>
      </c>
      <c r="H55" s="16">
        <f t="shared" si="5"/>
        <v>4192.5</v>
      </c>
      <c r="I55" s="16">
        <f t="shared" si="6"/>
        <v>4387.5</v>
      </c>
      <c r="J55" s="16">
        <f t="shared" si="7"/>
        <v>4582.5</v>
      </c>
      <c r="K55" s="16">
        <f t="shared" si="8"/>
        <v>4680</v>
      </c>
      <c r="L55" s="35">
        <f t="shared" si="9"/>
        <v>4777.5</v>
      </c>
      <c r="M55" s="37"/>
    </row>
    <row r="56" spans="3:13">
      <c r="C56" s="11">
        <v>3</v>
      </c>
      <c r="D56" s="12" t="s">
        <v>29</v>
      </c>
      <c r="E56" s="15" t="s">
        <v>38</v>
      </c>
      <c r="F56" s="15" t="s">
        <v>28</v>
      </c>
      <c r="G56" s="15">
        <v>4079</v>
      </c>
      <c r="H56" s="16">
        <f t="shared" si="5"/>
        <v>4384.9250000000002</v>
      </c>
      <c r="I56" s="16">
        <f t="shared" si="6"/>
        <v>4588.875</v>
      </c>
      <c r="J56" s="16">
        <f t="shared" si="7"/>
        <v>4792.8249999999998</v>
      </c>
      <c r="K56" s="16">
        <f t="shared" si="8"/>
        <v>4894.8</v>
      </c>
      <c r="L56" s="35">
        <f t="shared" si="9"/>
        <v>4996.7750000000005</v>
      </c>
      <c r="M56" s="37"/>
    </row>
    <row r="57" spans="3:13">
      <c r="C57" s="4">
        <v>4</v>
      </c>
      <c r="D57" s="4" t="s">
        <v>30</v>
      </c>
      <c r="E57" s="6" t="s">
        <v>31</v>
      </c>
      <c r="F57" s="5" t="s">
        <v>28</v>
      </c>
      <c r="G57" s="15">
        <v>4066</v>
      </c>
      <c r="H57" s="16">
        <f t="shared" si="5"/>
        <v>4370.95</v>
      </c>
      <c r="I57" s="16">
        <f t="shared" si="6"/>
        <v>4574.25</v>
      </c>
      <c r="J57" s="16">
        <f t="shared" si="7"/>
        <v>4777.55</v>
      </c>
      <c r="K57" s="16">
        <f t="shared" si="8"/>
        <v>4879.2</v>
      </c>
      <c r="L57" s="35">
        <f t="shared" si="9"/>
        <v>4980.8500000000004</v>
      </c>
      <c r="M57" s="37"/>
    </row>
    <row r="58" spans="3:13">
      <c r="C58" s="82">
        <v>5</v>
      </c>
      <c r="D58" s="82" t="s">
        <v>32</v>
      </c>
      <c r="E58" s="5"/>
      <c r="F58" s="5" t="s">
        <v>28</v>
      </c>
      <c r="G58" s="15">
        <v>4052</v>
      </c>
      <c r="H58" s="16">
        <f t="shared" si="5"/>
        <v>4355.8999999999996</v>
      </c>
      <c r="I58" s="16">
        <f t="shared" si="6"/>
        <v>4558.5</v>
      </c>
      <c r="J58" s="16">
        <f t="shared" si="7"/>
        <v>4761.1000000000004</v>
      </c>
      <c r="K58" s="16">
        <f t="shared" si="8"/>
        <v>4862.3999999999996</v>
      </c>
      <c r="L58" s="35">
        <f t="shared" si="9"/>
        <v>4963.7000000000007</v>
      </c>
      <c r="M58" s="37"/>
    </row>
    <row r="59" spans="3:13">
      <c r="C59" s="84"/>
      <c r="D59" s="84"/>
      <c r="E59" s="15" t="s">
        <v>17</v>
      </c>
      <c r="F59" s="15" t="s">
        <v>28</v>
      </c>
      <c r="G59" s="15">
        <v>4039</v>
      </c>
      <c r="H59" s="16">
        <f t="shared" si="5"/>
        <v>4341.9250000000002</v>
      </c>
      <c r="I59" s="16">
        <f t="shared" si="6"/>
        <v>4543.875</v>
      </c>
      <c r="J59" s="16">
        <f t="shared" si="7"/>
        <v>4745.8249999999998</v>
      </c>
      <c r="K59" s="16">
        <f t="shared" si="8"/>
        <v>4846.8</v>
      </c>
      <c r="L59" s="35">
        <f t="shared" si="9"/>
        <v>4947.7750000000005</v>
      </c>
      <c r="M59" s="37"/>
    </row>
    <row r="60" spans="3:13">
      <c r="C60" s="82">
        <v>6</v>
      </c>
      <c r="D60" s="82" t="s">
        <v>33</v>
      </c>
      <c r="E60" s="5" t="s">
        <v>11</v>
      </c>
      <c r="F60" s="5" t="s">
        <v>28</v>
      </c>
      <c r="G60" s="15">
        <v>4699</v>
      </c>
      <c r="H60" s="16">
        <f t="shared" si="5"/>
        <v>5051.4250000000002</v>
      </c>
      <c r="I60" s="16">
        <f t="shared" si="6"/>
        <v>5286.375</v>
      </c>
      <c r="J60" s="16">
        <f t="shared" si="7"/>
        <v>5521.3249999999998</v>
      </c>
      <c r="K60" s="16">
        <f t="shared" si="8"/>
        <v>5638.8</v>
      </c>
      <c r="L60" s="35">
        <f t="shared" si="9"/>
        <v>5756.2750000000005</v>
      </c>
      <c r="M60" s="37"/>
    </row>
    <row r="61" spans="3:13">
      <c r="C61" s="84"/>
      <c r="D61" s="84"/>
      <c r="E61" s="5" t="s">
        <v>6</v>
      </c>
      <c r="F61" s="5" t="s">
        <v>28</v>
      </c>
      <c r="G61" s="15">
        <v>4633</v>
      </c>
      <c r="H61" s="16">
        <f t="shared" si="5"/>
        <v>4980.4749999999995</v>
      </c>
      <c r="I61" s="16">
        <f t="shared" si="6"/>
        <v>5212.125</v>
      </c>
      <c r="J61" s="16">
        <f t="shared" si="7"/>
        <v>5443.7750000000005</v>
      </c>
      <c r="K61" s="16">
        <f t="shared" si="8"/>
        <v>5559.5999999999995</v>
      </c>
      <c r="L61" s="35">
        <f t="shared" si="9"/>
        <v>5675.4250000000002</v>
      </c>
      <c r="M61" s="37"/>
    </row>
    <row r="62" spans="3:13">
      <c r="C62" s="82">
        <v>7</v>
      </c>
      <c r="D62" s="82" t="s">
        <v>95</v>
      </c>
      <c r="E62" s="17" t="s">
        <v>11</v>
      </c>
      <c r="F62" s="5" t="s">
        <v>28</v>
      </c>
      <c r="G62" s="15">
        <v>4026</v>
      </c>
      <c r="H62" s="16">
        <f t="shared" si="5"/>
        <v>4327.95</v>
      </c>
      <c r="I62" s="16">
        <f t="shared" si="6"/>
        <v>4529.25</v>
      </c>
      <c r="J62" s="16">
        <f t="shared" si="7"/>
        <v>4730.55</v>
      </c>
      <c r="K62" s="16">
        <f t="shared" si="8"/>
        <v>4831.2</v>
      </c>
      <c r="L62" s="35">
        <f t="shared" si="9"/>
        <v>4931.8500000000004</v>
      </c>
      <c r="M62" s="37"/>
    </row>
    <row r="63" spans="3:13">
      <c r="C63" s="83"/>
      <c r="D63" s="83"/>
      <c r="E63" s="17" t="s">
        <v>6</v>
      </c>
      <c r="F63" s="5" t="s">
        <v>28</v>
      </c>
      <c r="G63" s="15">
        <v>4000</v>
      </c>
      <c r="H63" s="16">
        <f t="shared" si="5"/>
        <v>4300</v>
      </c>
      <c r="I63" s="16">
        <f t="shared" si="6"/>
        <v>4500</v>
      </c>
      <c r="J63" s="16">
        <f t="shared" si="7"/>
        <v>4700</v>
      </c>
      <c r="K63" s="16">
        <f t="shared" si="8"/>
        <v>4800</v>
      </c>
      <c r="L63" s="35">
        <f t="shared" si="9"/>
        <v>4900</v>
      </c>
      <c r="M63" s="37"/>
    </row>
    <row r="64" spans="3:13">
      <c r="C64" s="83"/>
      <c r="D64" s="83"/>
      <c r="E64" s="5" t="s">
        <v>34</v>
      </c>
      <c r="F64" s="5" t="s">
        <v>28</v>
      </c>
      <c r="G64" s="15">
        <v>3986</v>
      </c>
      <c r="H64" s="16">
        <f t="shared" si="5"/>
        <v>4284.95</v>
      </c>
      <c r="I64" s="16">
        <f t="shared" si="6"/>
        <v>4484.25</v>
      </c>
      <c r="J64" s="16">
        <f t="shared" si="7"/>
        <v>4683.55</v>
      </c>
      <c r="K64" s="16">
        <f t="shared" si="8"/>
        <v>4783.2</v>
      </c>
      <c r="L64" s="35">
        <f t="shared" si="9"/>
        <v>4882.8500000000004</v>
      </c>
      <c r="M64" s="37"/>
    </row>
    <row r="65" spans="2:13">
      <c r="C65" s="84"/>
      <c r="D65" s="84"/>
      <c r="E65" s="5" t="s">
        <v>35</v>
      </c>
      <c r="F65" s="5" t="s">
        <v>28</v>
      </c>
      <c r="G65" s="15">
        <v>3973</v>
      </c>
      <c r="H65" s="16">
        <f t="shared" si="5"/>
        <v>4270.9749999999995</v>
      </c>
      <c r="I65" s="16">
        <f t="shared" si="6"/>
        <v>4469.625</v>
      </c>
      <c r="J65" s="16">
        <f t="shared" si="7"/>
        <v>4668.2750000000005</v>
      </c>
      <c r="K65" s="16">
        <f t="shared" si="8"/>
        <v>4767.5999999999995</v>
      </c>
      <c r="L65" s="35">
        <f t="shared" si="9"/>
        <v>4866.9250000000002</v>
      </c>
      <c r="M65" s="37"/>
    </row>
    <row r="66" spans="2:13">
      <c r="C66" s="5">
        <v>8</v>
      </c>
      <c r="D66" s="5" t="s">
        <v>36</v>
      </c>
      <c r="E66" s="5" t="s">
        <v>11</v>
      </c>
      <c r="F66" s="5" t="s">
        <v>28</v>
      </c>
      <c r="G66" s="5">
        <v>3960</v>
      </c>
      <c r="H66" s="16">
        <f t="shared" si="5"/>
        <v>4257</v>
      </c>
      <c r="I66" s="16">
        <f t="shared" si="6"/>
        <v>4455</v>
      </c>
      <c r="J66" s="16">
        <f t="shared" si="7"/>
        <v>4653</v>
      </c>
      <c r="K66" s="16">
        <f t="shared" si="8"/>
        <v>4752</v>
      </c>
      <c r="L66" s="35">
        <f t="shared" si="9"/>
        <v>4851</v>
      </c>
      <c r="M66" s="37"/>
    </row>
    <row r="67" spans="2:13">
      <c r="C67" s="50"/>
      <c r="D67" s="50"/>
      <c r="E67" s="50"/>
      <c r="F67" s="50"/>
      <c r="G67" s="50"/>
      <c r="H67" s="58"/>
      <c r="I67" s="58"/>
      <c r="J67" s="58"/>
      <c r="K67" s="58"/>
      <c r="L67" s="58"/>
      <c r="M67" s="59"/>
    </row>
    <row r="68" spans="2:13">
      <c r="B68" s="21"/>
      <c r="C68" s="21"/>
      <c r="D68" s="44" t="s">
        <v>42</v>
      </c>
      <c r="E68" s="21"/>
      <c r="F68" s="112"/>
      <c r="G68" s="112"/>
      <c r="H68" s="112"/>
      <c r="I68" s="112"/>
      <c r="J68" s="112"/>
      <c r="K68" s="112"/>
      <c r="L68" s="18"/>
      <c r="M68" s="19"/>
    </row>
    <row r="69" spans="2:13" ht="32.25" customHeight="1">
      <c r="B69" s="21"/>
      <c r="C69" s="4" t="s">
        <v>2</v>
      </c>
      <c r="D69" s="4" t="s">
        <v>3</v>
      </c>
      <c r="E69" s="4" t="s">
        <v>24</v>
      </c>
      <c r="F69" s="4" t="s">
        <v>5</v>
      </c>
      <c r="G69" s="81" t="s">
        <v>40</v>
      </c>
      <c r="H69" s="81"/>
      <c r="I69" s="29"/>
      <c r="J69" s="29"/>
      <c r="K69" s="29"/>
      <c r="L69" s="29"/>
    </row>
    <row r="70" spans="2:13">
      <c r="C70" s="7"/>
      <c r="D70" s="5"/>
      <c r="E70" s="5"/>
      <c r="F70" s="5"/>
      <c r="G70" s="4"/>
      <c r="H70" s="4">
        <v>5</v>
      </c>
      <c r="I70" s="10"/>
      <c r="J70" s="10"/>
      <c r="K70" s="10"/>
      <c r="L70" s="10"/>
    </row>
    <row r="71" spans="2:13">
      <c r="C71" s="7">
        <v>1</v>
      </c>
      <c r="D71" s="5" t="s">
        <v>43</v>
      </c>
      <c r="E71" s="5" t="s">
        <v>26</v>
      </c>
      <c r="F71" s="5" t="s">
        <v>7</v>
      </c>
      <c r="G71" s="60"/>
      <c r="H71" s="60">
        <v>5551</v>
      </c>
    </row>
    <row r="72" spans="2:13" s="63" customFormat="1">
      <c r="F72" s="43"/>
      <c r="H72" s="64"/>
      <c r="I72" s="64"/>
    </row>
    <row r="73" spans="2:13">
      <c r="D73" s="163" t="s">
        <v>44</v>
      </c>
      <c r="E73" s="163"/>
      <c r="F73" s="163"/>
      <c r="G73" s="163"/>
      <c r="H73" s="163"/>
      <c r="I73" s="163"/>
      <c r="J73" s="163"/>
      <c r="K73" s="163"/>
    </row>
    <row r="74" spans="2:13" ht="30">
      <c r="C74" s="4" t="s">
        <v>2</v>
      </c>
      <c r="D74" s="4" t="s">
        <v>3</v>
      </c>
      <c r="E74" s="4" t="s">
        <v>24</v>
      </c>
      <c r="F74" s="4" t="s">
        <v>5</v>
      </c>
      <c r="G74" s="81" t="s">
        <v>40</v>
      </c>
      <c r="H74" s="81"/>
      <c r="I74" s="81"/>
      <c r="J74" s="81"/>
      <c r="K74" s="81"/>
      <c r="L74" s="81"/>
    </row>
    <row r="75" spans="2:13">
      <c r="C75" s="65"/>
      <c r="D75" s="4"/>
      <c r="E75" s="4"/>
      <c r="F75" s="4"/>
      <c r="G75" s="4">
        <v>0</v>
      </c>
      <c r="H75" s="4">
        <v>1</v>
      </c>
      <c r="I75" s="4">
        <v>2</v>
      </c>
      <c r="J75" s="4">
        <v>3</v>
      </c>
      <c r="K75" s="4">
        <v>4</v>
      </c>
      <c r="L75" s="4">
        <v>5</v>
      </c>
    </row>
    <row r="76" spans="2:13">
      <c r="C76" s="5">
        <v>1</v>
      </c>
      <c r="D76" s="5" t="s">
        <v>45</v>
      </c>
      <c r="E76" s="7"/>
      <c r="F76" s="5" t="s">
        <v>7</v>
      </c>
      <c r="G76" s="7">
        <v>10575</v>
      </c>
      <c r="H76" s="42">
        <v>11368</v>
      </c>
      <c r="I76" s="42">
        <v>11936</v>
      </c>
      <c r="J76" s="7">
        <v>12533</v>
      </c>
      <c r="K76" s="7">
        <v>12846</v>
      </c>
      <c r="L76" s="7">
        <v>13167</v>
      </c>
    </row>
    <row r="77" spans="2:13">
      <c r="C77" s="5">
        <v>2</v>
      </c>
      <c r="D77" s="5" t="s">
        <v>46</v>
      </c>
      <c r="E77" s="7" t="s">
        <v>15</v>
      </c>
      <c r="F77" s="5" t="s">
        <v>47</v>
      </c>
      <c r="G77" s="7">
        <v>4778</v>
      </c>
      <c r="H77" s="42">
        <v>5136</v>
      </c>
      <c r="I77" s="42">
        <v>5393</v>
      </c>
      <c r="J77" s="7">
        <v>5663</v>
      </c>
      <c r="K77" s="7">
        <v>5805</v>
      </c>
      <c r="L77" s="7">
        <v>5950</v>
      </c>
    </row>
    <row r="78" spans="2:13">
      <c r="C78" s="5">
        <v>3</v>
      </c>
      <c r="D78" s="5" t="s">
        <v>46</v>
      </c>
      <c r="E78" s="7"/>
      <c r="F78" s="5" t="s">
        <v>47</v>
      </c>
      <c r="G78" s="7">
        <v>4716</v>
      </c>
      <c r="H78" s="42">
        <v>5070</v>
      </c>
      <c r="I78" s="42">
        <v>5324</v>
      </c>
      <c r="J78" s="7">
        <v>5590</v>
      </c>
      <c r="K78" s="7">
        <v>5730</v>
      </c>
      <c r="L78" s="7">
        <v>5873</v>
      </c>
    </row>
    <row r="79" spans="2:13">
      <c r="C79" s="7">
        <v>4</v>
      </c>
      <c r="D79" s="5" t="s">
        <v>46</v>
      </c>
      <c r="E79" s="7" t="s">
        <v>17</v>
      </c>
      <c r="F79" s="5" t="s">
        <v>47</v>
      </c>
      <c r="G79" s="7">
        <v>4594</v>
      </c>
      <c r="H79" s="42">
        <v>4939</v>
      </c>
      <c r="I79" s="42">
        <v>5185</v>
      </c>
      <c r="J79" s="7">
        <v>5445</v>
      </c>
      <c r="K79" s="7">
        <v>5581</v>
      </c>
      <c r="L79" s="7">
        <v>5720</v>
      </c>
    </row>
    <row r="81" spans="3:12">
      <c r="D81" s="135" t="s">
        <v>48</v>
      </c>
      <c r="E81" s="135"/>
      <c r="F81" s="135"/>
      <c r="G81" s="135"/>
      <c r="H81" s="135"/>
      <c r="I81" s="135"/>
    </row>
    <row r="82" spans="3:12" ht="30">
      <c r="C82" s="4" t="s">
        <v>2</v>
      </c>
      <c r="D82" s="4" t="s">
        <v>3</v>
      </c>
      <c r="E82" s="4" t="s">
        <v>24</v>
      </c>
      <c r="F82" s="4" t="s">
        <v>5</v>
      </c>
      <c r="G82" s="81" t="s">
        <v>40</v>
      </c>
      <c r="H82" s="81"/>
      <c r="I82" s="81"/>
      <c r="J82" s="81"/>
      <c r="K82" s="81"/>
      <c r="L82" s="81"/>
    </row>
    <row r="83" spans="3:12">
      <c r="C83" s="4"/>
      <c r="D83" s="4"/>
      <c r="E83" s="4"/>
      <c r="F83" s="4"/>
      <c r="G83" s="4">
        <v>0</v>
      </c>
      <c r="H83" s="4">
        <v>1</v>
      </c>
      <c r="I83" s="4">
        <v>2</v>
      </c>
      <c r="J83" s="4">
        <v>3</v>
      </c>
      <c r="K83" s="4">
        <v>4</v>
      </c>
      <c r="L83" s="4">
        <v>5</v>
      </c>
    </row>
    <row r="84" spans="3:12">
      <c r="C84" s="5">
        <v>1</v>
      </c>
      <c r="D84" s="5" t="s">
        <v>46</v>
      </c>
      <c r="E84" s="7" t="s">
        <v>15</v>
      </c>
      <c r="F84" s="5" t="s">
        <v>47</v>
      </c>
      <c r="G84" s="7">
        <v>4388</v>
      </c>
      <c r="H84" s="42">
        <v>4718</v>
      </c>
      <c r="I84" s="42">
        <v>4954</v>
      </c>
      <c r="J84" s="7">
        <v>5202</v>
      </c>
      <c r="K84" s="7">
        <v>5333</v>
      </c>
      <c r="L84" s="7">
        <v>5467</v>
      </c>
    </row>
    <row r="85" spans="3:12">
      <c r="C85" s="5">
        <v>2</v>
      </c>
      <c r="D85" s="5" t="s">
        <v>46</v>
      </c>
      <c r="E85" s="7"/>
      <c r="F85" s="5" t="s">
        <v>47</v>
      </c>
      <c r="G85" s="7">
        <v>4331</v>
      </c>
      <c r="H85" s="42">
        <v>4656</v>
      </c>
      <c r="I85" s="42">
        <v>4889</v>
      </c>
      <c r="J85" s="7">
        <v>5134</v>
      </c>
      <c r="K85" s="7">
        <v>5263</v>
      </c>
      <c r="L85" s="7">
        <v>5395</v>
      </c>
    </row>
    <row r="86" spans="3:12" ht="7.5" customHeight="1"/>
    <row r="87" spans="3:12">
      <c r="D87" s="135" t="s">
        <v>49</v>
      </c>
      <c r="E87" s="135"/>
      <c r="F87" s="135"/>
      <c r="G87" s="135"/>
      <c r="H87" s="135"/>
      <c r="I87" s="135"/>
      <c r="J87" s="135"/>
    </row>
    <row r="88" spans="3:12" ht="27.75" customHeight="1">
      <c r="C88" s="4" t="s">
        <v>2</v>
      </c>
      <c r="D88" s="4" t="s">
        <v>3</v>
      </c>
      <c r="E88" s="4" t="s">
        <v>24</v>
      </c>
      <c r="F88" s="4" t="s">
        <v>5</v>
      </c>
      <c r="G88" s="81" t="s">
        <v>40</v>
      </c>
      <c r="H88" s="81"/>
      <c r="I88" s="81"/>
      <c r="J88" s="81"/>
      <c r="K88" s="81"/>
      <c r="L88" s="81"/>
    </row>
    <row r="89" spans="3:12"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3:12">
      <c r="C90" s="5">
        <v>1</v>
      </c>
      <c r="D90" s="5" t="s">
        <v>50</v>
      </c>
      <c r="E90" s="7"/>
      <c r="F90" s="5" t="s">
        <v>21</v>
      </c>
      <c r="G90" s="68">
        <v>3465</v>
      </c>
      <c r="H90" s="16"/>
      <c r="I90" s="16"/>
      <c r="J90" s="68"/>
      <c r="K90" s="68"/>
      <c r="L90" s="68"/>
    </row>
    <row r="91" spans="3:12" ht="7.5" customHeight="1"/>
    <row r="92" spans="3:12" ht="7.5" customHeight="1">
      <c r="F92" s="74"/>
    </row>
    <row r="93" spans="3:12">
      <c r="D93" s="45" t="s">
        <v>51</v>
      </c>
    </row>
    <row r="94" spans="3:12" ht="18" customHeight="1">
      <c r="C94" s="127" t="s">
        <v>52</v>
      </c>
      <c r="D94" s="127"/>
      <c r="E94" s="127"/>
      <c r="F94" s="91" t="s">
        <v>53</v>
      </c>
      <c r="G94" s="92"/>
      <c r="H94" s="134" t="s">
        <v>54</v>
      </c>
      <c r="I94" s="134"/>
      <c r="J94" s="134"/>
      <c r="K94" s="134"/>
      <c r="L94" s="134"/>
    </row>
    <row r="95" spans="3:12" ht="15" customHeight="1">
      <c r="C95" s="128" t="s">
        <v>97</v>
      </c>
      <c r="D95" s="129"/>
      <c r="E95" s="130"/>
      <c r="F95" s="93" t="s">
        <v>67</v>
      </c>
      <c r="G95" s="94"/>
      <c r="H95" s="137" t="s">
        <v>85</v>
      </c>
      <c r="I95" s="138"/>
      <c r="J95" s="138"/>
      <c r="K95" s="138"/>
      <c r="L95" s="139"/>
    </row>
    <row r="96" spans="3:12" ht="21" customHeight="1">
      <c r="C96" s="131"/>
      <c r="D96" s="132"/>
      <c r="E96" s="133"/>
      <c r="F96" s="95"/>
      <c r="G96" s="96"/>
      <c r="H96" s="140"/>
      <c r="I96" s="141"/>
      <c r="J96" s="141"/>
      <c r="K96" s="141"/>
      <c r="L96" s="142"/>
    </row>
    <row r="97" spans="3:12" ht="15" customHeight="1">
      <c r="C97" s="116" t="s">
        <v>55</v>
      </c>
      <c r="D97" s="116"/>
      <c r="E97" s="116"/>
      <c r="F97" s="116"/>
      <c r="G97" s="116"/>
      <c r="H97" s="136" t="s">
        <v>63</v>
      </c>
      <c r="I97" s="136"/>
      <c r="J97" s="136"/>
      <c r="K97" s="136"/>
      <c r="L97" s="136"/>
    </row>
    <row r="98" spans="3:12">
      <c r="C98" s="116"/>
      <c r="D98" s="116"/>
      <c r="E98" s="116"/>
      <c r="F98" s="116"/>
      <c r="G98" s="116"/>
      <c r="H98" s="136"/>
      <c r="I98" s="136"/>
      <c r="J98" s="136"/>
      <c r="K98" s="136"/>
      <c r="L98" s="136"/>
    </row>
    <row r="99" spans="3:12" ht="45" customHeight="1">
      <c r="C99" s="116"/>
      <c r="D99" s="116"/>
      <c r="E99" s="116"/>
      <c r="F99" s="116"/>
      <c r="G99" s="116"/>
      <c r="H99" s="136"/>
      <c r="I99" s="136"/>
      <c r="J99" s="136"/>
      <c r="K99" s="136"/>
      <c r="L99" s="136"/>
    </row>
    <row r="100" spans="3:12" ht="21.75" customHeight="1">
      <c r="C100" s="148" t="s">
        <v>56</v>
      </c>
      <c r="D100" s="149"/>
      <c r="E100" s="149"/>
      <c r="F100" s="149"/>
      <c r="G100" s="150"/>
      <c r="H100" s="154" t="s">
        <v>57</v>
      </c>
      <c r="I100" s="155"/>
      <c r="J100" s="155"/>
      <c r="K100" s="155"/>
      <c r="L100" s="156"/>
    </row>
    <row r="101" spans="3:12" ht="14.25" customHeight="1">
      <c r="C101" s="151"/>
      <c r="D101" s="152"/>
      <c r="E101" s="152"/>
      <c r="F101" s="152"/>
      <c r="G101" s="153"/>
      <c r="H101" s="157"/>
      <c r="I101" s="158"/>
      <c r="J101" s="158"/>
      <c r="K101" s="158"/>
      <c r="L101" s="159"/>
    </row>
    <row r="102" spans="3:12" ht="51" customHeight="1">
      <c r="C102" s="113" t="s">
        <v>61</v>
      </c>
      <c r="D102" s="114"/>
      <c r="E102" s="114"/>
      <c r="F102" s="114"/>
      <c r="G102" s="115"/>
      <c r="H102" s="126" t="s">
        <v>84</v>
      </c>
      <c r="I102" s="126"/>
      <c r="J102" s="126"/>
      <c r="K102" s="126"/>
      <c r="L102" s="126"/>
    </row>
    <row r="103" spans="3:12" ht="15" customHeight="1">
      <c r="C103" s="116" t="s">
        <v>58</v>
      </c>
      <c r="D103" s="116"/>
      <c r="E103" s="116"/>
      <c r="F103" s="116"/>
      <c r="G103" s="116"/>
      <c r="H103" s="136" t="s">
        <v>83</v>
      </c>
      <c r="I103" s="136"/>
      <c r="J103" s="136"/>
      <c r="K103" s="136"/>
      <c r="L103" s="136"/>
    </row>
    <row r="104" spans="3:12" ht="44.25" customHeight="1">
      <c r="C104" s="116"/>
      <c r="D104" s="116"/>
      <c r="E104" s="116"/>
      <c r="F104" s="116"/>
      <c r="G104" s="116"/>
      <c r="H104" s="136"/>
      <c r="I104" s="136"/>
      <c r="J104" s="136"/>
      <c r="K104" s="136"/>
      <c r="L104" s="136"/>
    </row>
    <row r="105" spans="3:12" ht="18.75" customHeight="1">
      <c r="C105" s="160" t="s">
        <v>80</v>
      </c>
      <c r="D105" s="160"/>
      <c r="E105" s="160"/>
      <c r="F105" s="93" t="s">
        <v>68</v>
      </c>
      <c r="G105" s="94"/>
      <c r="H105" s="136" t="s">
        <v>62</v>
      </c>
      <c r="I105" s="136"/>
      <c r="J105" s="136"/>
      <c r="K105" s="136"/>
      <c r="L105" s="136"/>
    </row>
    <row r="106" spans="3:12" ht="18.75" customHeight="1">
      <c r="C106" s="160"/>
      <c r="D106" s="160"/>
      <c r="E106" s="160"/>
      <c r="F106" s="95"/>
      <c r="G106" s="96"/>
      <c r="H106" s="136"/>
      <c r="I106" s="136"/>
      <c r="J106" s="136"/>
      <c r="K106" s="136"/>
      <c r="L106" s="136"/>
    </row>
    <row r="107" spans="3:12" ht="18.75" customHeight="1">
      <c r="C107" s="148" t="s">
        <v>59</v>
      </c>
      <c r="D107" s="149"/>
      <c r="E107" s="149"/>
      <c r="F107" s="149"/>
      <c r="G107" s="150"/>
      <c r="H107" s="136"/>
      <c r="I107" s="136"/>
      <c r="J107" s="136"/>
      <c r="K107" s="136"/>
      <c r="L107" s="136"/>
    </row>
    <row r="108" spans="3:12">
      <c r="C108" s="151"/>
      <c r="D108" s="152"/>
      <c r="E108" s="152"/>
      <c r="F108" s="152"/>
      <c r="G108" s="153"/>
      <c r="H108" s="136"/>
      <c r="I108" s="136"/>
      <c r="J108" s="136"/>
      <c r="K108" s="136"/>
      <c r="L108" s="136"/>
    </row>
    <row r="109" spans="3:12" ht="15" customHeight="1">
      <c r="C109" s="160" t="s">
        <v>81</v>
      </c>
      <c r="D109" s="160"/>
      <c r="E109" s="160"/>
      <c r="F109" s="97" t="s">
        <v>67</v>
      </c>
      <c r="G109" s="98"/>
      <c r="H109" s="117" t="s">
        <v>75</v>
      </c>
      <c r="I109" s="118"/>
      <c r="J109" s="118"/>
      <c r="K109" s="118"/>
      <c r="L109" s="119"/>
    </row>
    <row r="110" spans="3:12" ht="25.5" customHeight="1">
      <c r="C110" s="161"/>
      <c r="D110" s="161"/>
      <c r="E110" s="161"/>
      <c r="F110" s="99"/>
      <c r="G110" s="100"/>
      <c r="H110" s="120"/>
      <c r="I110" s="121"/>
      <c r="J110" s="121"/>
      <c r="K110" s="121"/>
      <c r="L110" s="122"/>
    </row>
    <row r="111" spans="3:12" ht="24" customHeight="1">
      <c r="C111" s="113" t="s">
        <v>78</v>
      </c>
      <c r="D111" s="114"/>
      <c r="E111" s="114"/>
      <c r="F111" s="114"/>
      <c r="G111" s="115"/>
      <c r="H111" s="123"/>
      <c r="I111" s="124"/>
      <c r="J111" s="124"/>
      <c r="K111" s="124"/>
      <c r="L111" s="125"/>
    </row>
    <row r="112" spans="3:12" ht="30.75" customHeight="1">
      <c r="C112" s="116" t="s">
        <v>61</v>
      </c>
      <c r="D112" s="116"/>
      <c r="E112" s="116"/>
      <c r="F112" s="116"/>
      <c r="G112" s="113"/>
      <c r="H112" s="126" t="s">
        <v>79</v>
      </c>
      <c r="I112" s="126"/>
      <c r="J112" s="126"/>
      <c r="K112" s="126"/>
      <c r="L112" s="126"/>
    </row>
    <row r="113" spans="3:12" ht="30.75" customHeight="1">
      <c r="C113" s="90" t="s">
        <v>90</v>
      </c>
      <c r="D113" s="90"/>
      <c r="E113" s="90"/>
      <c r="F113" s="90"/>
      <c r="G113" s="69" t="s">
        <v>96</v>
      </c>
      <c r="H113" s="54"/>
      <c r="I113" s="55"/>
      <c r="J113" s="55"/>
      <c r="K113" s="55"/>
      <c r="L113" s="55"/>
    </row>
    <row r="114" spans="3:12" ht="42" customHeight="1">
      <c r="C114" s="147" t="s">
        <v>82</v>
      </c>
      <c r="D114" s="147"/>
      <c r="E114" s="147"/>
      <c r="F114" s="101" t="s">
        <v>69</v>
      </c>
      <c r="G114" s="102"/>
      <c r="H114" s="146" t="s">
        <v>60</v>
      </c>
      <c r="I114" s="146"/>
      <c r="J114" s="146"/>
      <c r="K114" s="146"/>
      <c r="L114" s="146"/>
    </row>
    <row r="115" spans="3:12" ht="42" customHeight="1">
      <c r="C115" s="147" t="s">
        <v>99</v>
      </c>
      <c r="D115" s="147"/>
      <c r="E115" s="147"/>
      <c r="F115" s="101" t="s">
        <v>100</v>
      </c>
      <c r="G115" s="102"/>
      <c r="H115" s="143" t="s">
        <v>101</v>
      </c>
      <c r="I115" s="144"/>
      <c r="J115" s="144"/>
      <c r="K115" s="144"/>
      <c r="L115" s="145"/>
    </row>
    <row r="116" spans="3:12" ht="22.5" customHeight="1">
      <c r="C116" s="190" t="s">
        <v>108</v>
      </c>
      <c r="D116" s="191"/>
      <c r="E116" s="191"/>
      <c r="F116" s="192"/>
      <c r="G116" s="171" t="s">
        <v>106</v>
      </c>
      <c r="H116" s="143" t="s">
        <v>107</v>
      </c>
      <c r="I116" s="144"/>
      <c r="J116" s="144"/>
      <c r="K116" s="144"/>
      <c r="L116" s="145"/>
    </row>
    <row r="117" spans="3:12" ht="32.25" customHeight="1">
      <c r="C117" s="162" t="s">
        <v>64</v>
      </c>
      <c r="D117" s="162"/>
      <c r="E117" s="162"/>
      <c r="F117" s="162"/>
      <c r="G117" s="47" t="s">
        <v>76</v>
      </c>
      <c r="H117" s="143" t="s">
        <v>98</v>
      </c>
      <c r="I117" s="144"/>
      <c r="J117" s="144"/>
      <c r="K117" s="144"/>
      <c r="L117" s="145"/>
    </row>
    <row r="118" spans="3:12" ht="38.25" customHeight="1">
      <c r="C118" s="172" t="s">
        <v>102</v>
      </c>
      <c r="D118" s="173"/>
      <c r="E118" s="173"/>
      <c r="F118" s="174"/>
      <c r="G118" s="47" t="s">
        <v>103</v>
      </c>
      <c r="H118" s="143" t="s">
        <v>104</v>
      </c>
      <c r="I118" s="144"/>
      <c r="J118" s="144"/>
      <c r="K118" s="144"/>
      <c r="L118" s="145"/>
    </row>
    <row r="119" spans="3:12" ht="84.75" customHeight="1">
      <c r="C119" s="46" t="s">
        <v>66</v>
      </c>
      <c r="D119" s="46"/>
      <c r="E119" s="136" t="s">
        <v>65</v>
      </c>
      <c r="F119" s="136"/>
      <c r="G119" s="136"/>
      <c r="H119" s="136"/>
      <c r="I119" s="136"/>
      <c r="J119" s="136"/>
      <c r="K119" s="136" t="s">
        <v>86</v>
      </c>
      <c r="L119" s="136"/>
    </row>
    <row r="120" spans="3:12" ht="16.5" customHeight="1">
      <c r="C120" s="56"/>
      <c r="D120" s="56"/>
      <c r="E120" s="57"/>
      <c r="F120" s="57"/>
      <c r="G120" s="57"/>
      <c r="H120" s="57"/>
      <c r="I120" s="57"/>
      <c r="J120" s="57"/>
      <c r="K120" s="57"/>
      <c r="L120" s="57"/>
    </row>
    <row r="121" spans="3:12">
      <c r="E121" s="2"/>
      <c r="F121" s="2" t="s">
        <v>87</v>
      </c>
    </row>
    <row r="122" spans="3:12">
      <c r="E122" s="2"/>
      <c r="F122" s="2" t="s">
        <v>88</v>
      </c>
    </row>
    <row r="123" spans="3:12">
      <c r="D123" s="29"/>
    </row>
    <row r="125" spans="3:12">
      <c r="L125" t="s">
        <v>92</v>
      </c>
    </row>
  </sheetData>
  <mergeCells count="95">
    <mergeCell ref="C115:E115"/>
    <mergeCell ref="F115:G115"/>
    <mergeCell ref="C118:F118"/>
    <mergeCell ref="H118:L118"/>
    <mergeCell ref="C116:F116"/>
    <mergeCell ref="H116:L116"/>
    <mergeCell ref="H16:K16"/>
    <mergeCell ref="H117:L117"/>
    <mergeCell ref="K119:L119"/>
    <mergeCell ref="E119:J119"/>
    <mergeCell ref="H115:L115"/>
    <mergeCell ref="H114:L114"/>
    <mergeCell ref="C114:E114"/>
    <mergeCell ref="C100:G101"/>
    <mergeCell ref="H100:L101"/>
    <mergeCell ref="H102:L102"/>
    <mergeCell ref="C102:G102"/>
    <mergeCell ref="H103:L104"/>
    <mergeCell ref="C103:G104"/>
    <mergeCell ref="H105:L108"/>
    <mergeCell ref="C105:E106"/>
    <mergeCell ref="C107:G108"/>
    <mergeCell ref="C109:E110"/>
    <mergeCell ref="C117:F117"/>
    <mergeCell ref="G74:L74"/>
    <mergeCell ref="D73:K73"/>
    <mergeCell ref="I68:K68"/>
    <mergeCell ref="C58:C59"/>
    <mergeCell ref="D58:D59"/>
    <mergeCell ref="C60:C61"/>
    <mergeCell ref="D60:D61"/>
    <mergeCell ref="C62:C65"/>
    <mergeCell ref="D62:D65"/>
    <mergeCell ref="F68:H68"/>
    <mergeCell ref="G69:H69"/>
    <mergeCell ref="C111:G111"/>
    <mergeCell ref="C112:G112"/>
    <mergeCell ref="H109:L111"/>
    <mergeCell ref="H112:L112"/>
    <mergeCell ref="C94:E94"/>
    <mergeCell ref="C95:E96"/>
    <mergeCell ref="H94:L94"/>
    <mergeCell ref="D81:I81"/>
    <mergeCell ref="G82:L82"/>
    <mergeCell ref="D87:J87"/>
    <mergeCell ref="G88:L88"/>
    <mergeCell ref="H97:L99"/>
    <mergeCell ref="H95:L96"/>
    <mergeCell ref="C97:G99"/>
    <mergeCell ref="J1:M1"/>
    <mergeCell ref="L2:L3"/>
    <mergeCell ref="M2:M3"/>
    <mergeCell ref="D1:F1"/>
    <mergeCell ref="C2:J3"/>
    <mergeCell ref="K2:K3"/>
    <mergeCell ref="C15:F15"/>
    <mergeCell ref="H15:K15"/>
    <mergeCell ref="J6:M6"/>
    <mergeCell ref="J7:N7"/>
    <mergeCell ref="D8:I8"/>
    <mergeCell ref="D9:E9"/>
    <mergeCell ref="D10:E10"/>
    <mergeCell ref="J5:M5"/>
    <mergeCell ref="D5:I5"/>
    <mergeCell ref="F13:H13"/>
    <mergeCell ref="G20:L20"/>
    <mergeCell ref="H24:K24"/>
    <mergeCell ref="H25:K25"/>
    <mergeCell ref="C28:C31"/>
    <mergeCell ref="D28:D31"/>
    <mergeCell ref="G26:L26"/>
    <mergeCell ref="C113:F113"/>
    <mergeCell ref="F94:G94"/>
    <mergeCell ref="F95:G96"/>
    <mergeCell ref="F105:G106"/>
    <mergeCell ref="F109:G110"/>
    <mergeCell ref="F114:G114"/>
    <mergeCell ref="G18:L18"/>
    <mergeCell ref="H40:K40"/>
    <mergeCell ref="G41:L41"/>
    <mergeCell ref="H45:K45"/>
    <mergeCell ref="G22:L22"/>
    <mergeCell ref="C27:E27"/>
    <mergeCell ref="C33:C36"/>
    <mergeCell ref="D33:D36"/>
    <mergeCell ref="C39:F39"/>
    <mergeCell ref="G46:L46"/>
    <mergeCell ref="C48:C51"/>
    <mergeCell ref="D48:D51"/>
    <mergeCell ref="C52:C55"/>
    <mergeCell ref="D52:D55"/>
    <mergeCell ref="G43:L43"/>
    <mergeCell ref="G42:L42"/>
    <mergeCell ref="G21:L21"/>
    <mergeCell ref="G19:L19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 1.9</dc:creator>
  <cp:lastModifiedBy>RU_Vochin</cp:lastModifiedBy>
  <cp:lastPrinted>2024-04-05T08:32:44Z</cp:lastPrinted>
  <dcterms:created xsi:type="dcterms:W3CDTF">2017-12-14T13:00:34Z</dcterms:created>
  <dcterms:modified xsi:type="dcterms:W3CDTF">2024-04-05T08:49:30Z</dcterms:modified>
</cp:coreProperties>
</file>